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<sst xmlns="http://schemas.openxmlformats.org/spreadsheetml/2006/main" count="39" uniqueCount="28">
  <si>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附件</t>
  </si>
  <si>
    <t>襄城县2023年财政衔接推进乡村振兴补助资金使用计划统计表</t>
  </si>
  <si>
    <t>序号</t>
  </si>
  <si>
    <t>项目类别</t>
  </si>
  <si>
    <t>实施单位</t>
  </si>
  <si>
    <t>财政资金（万元）</t>
  </si>
  <si>
    <t>主管部门</t>
  </si>
  <si>
    <t>备注</t>
  </si>
  <si>
    <t>合计</t>
  </si>
  <si>
    <t>中</t>
  </si>
  <si>
    <t>省</t>
  </si>
  <si>
    <t>市</t>
  </si>
  <si>
    <t>县</t>
  </si>
  <si>
    <t>产业发展类</t>
  </si>
  <si>
    <t>乡村振兴局
农业农村局</t>
  </si>
  <si>
    <t>就业创业类</t>
  </si>
  <si>
    <t>人社局</t>
  </si>
  <si>
    <t>乡村建设行动类</t>
  </si>
  <si>
    <t>乡村振兴局</t>
  </si>
  <si>
    <t>2023年衔接资金使用计划统计表（总）</t>
  </si>
  <si>
    <t>已批中央</t>
  </si>
  <si>
    <t>已批省级</t>
  </si>
  <si>
    <t>已批市级</t>
  </si>
  <si>
    <t>已批县级</t>
  </si>
  <si>
    <t>产业类</t>
  </si>
  <si>
    <t>就业类</t>
  </si>
  <si>
    <t>项目管理费类</t>
  </si>
  <si>
    <t>产业类投入占比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</si>
</sst>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zoomScaleSheetLayoutView="100" workbookViewId="0" topLeftCell="A1">
      <selection activeCell="G6" sqref="G6"/>
    </sheetView>
  </sheetViews>
  <sheetFormatPr defaultColWidth="9.00390625" defaultRowHeight="14.25"/>
  <cols>
    <col min="1" max="1" width="8.125" style="0" customWidth="1"/>
    <col min="2" max="2" width="20.875" style="24" customWidth="1"/>
    <col min="3" max="3" width="15.75390625" style="0" customWidth="1"/>
    <col min="4" max="4" width="12.125" style="25" customWidth="1"/>
    <col min="5" max="5" width="12.75390625" style="25" customWidth="1"/>
    <col min="6" max="8" width="12.75390625" style="0" customWidth="1"/>
    <col min="9" max="9" width="16.25390625" style="0" customWidth="1"/>
    <col min="10" max="10" width="10.75390625" style="0" customWidth="1"/>
    <col min="11" max="11" width="10.50390625" style="0" bestFit="1" customWidth="1"/>
    <col min="12" max="12" width="12.875" style="0" customWidth="1"/>
    <col min="13" max="13" width="21.625" style="0" customWidth="1"/>
  </cols>
  <sheetData>
    <row r="1" ht="20.25">
      <c r="A1" s="26" t="s">
        <v>0</v>
      </c>
    </row>
    <row r="2" spans="1:10" ht="54" customHeight="1">
      <c r="A2" s="27" t="s">
        <v>1</v>
      </c>
      <c r="B2" s="28"/>
      <c r="C2" s="29"/>
      <c r="D2" s="30"/>
      <c r="E2" s="30"/>
      <c r="F2" s="29"/>
      <c r="G2" s="29"/>
      <c r="H2" s="29"/>
      <c r="I2" s="29"/>
      <c r="J2" s="29"/>
    </row>
    <row r="3" spans="1:10" ht="27" customHeight="1">
      <c r="A3" s="31" t="s">
        <v>2</v>
      </c>
      <c r="B3" s="32" t="s">
        <v>3</v>
      </c>
      <c r="C3" s="31" t="s">
        <v>4</v>
      </c>
      <c r="D3" s="33" t="s">
        <v>5</v>
      </c>
      <c r="E3" s="34"/>
      <c r="F3" s="35"/>
      <c r="G3" s="35"/>
      <c r="H3" s="35"/>
      <c r="I3" s="31" t="s">
        <v>6</v>
      </c>
      <c r="J3" s="50" t="s">
        <v>7</v>
      </c>
    </row>
    <row r="4" spans="1:10" ht="27" customHeight="1">
      <c r="A4" s="36"/>
      <c r="B4" s="37"/>
      <c r="C4" s="36"/>
      <c r="D4" s="33" t="s">
        <v>8</v>
      </c>
      <c r="E4" s="33" t="s">
        <v>9</v>
      </c>
      <c r="F4" s="38" t="s">
        <v>10</v>
      </c>
      <c r="G4" s="38" t="s">
        <v>11</v>
      </c>
      <c r="H4" s="38" t="s">
        <v>12</v>
      </c>
      <c r="I4" s="36"/>
      <c r="J4" s="51"/>
    </row>
    <row r="5" spans="1:10" s="23" customFormat="1" ht="27.75" customHeight="1">
      <c r="A5" s="39"/>
      <c r="B5" s="40"/>
      <c r="C5" s="39"/>
      <c r="D5" s="41">
        <v>1017</v>
      </c>
      <c r="E5" s="41"/>
      <c r="F5" s="41">
        <v>261</v>
      </c>
      <c r="G5" s="41">
        <v>756</v>
      </c>
      <c r="H5" s="41"/>
      <c r="I5" s="39"/>
      <c r="J5" s="52"/>
    </row>
    <row r="6" spans="1:10" s="23" customFormat="1" ht="82.5" customHeight="1">
      <c r="A6" s="42">
        <v>1</v>
      </c>
      <c r="B6" s="43" t="s">
        <v>13</v>
      </c>
      <c r="C6" s="44" t="s">
        <v>14</v>
      </c>
      <c r="D6" s="45">
        <v>200</v>
      </c>
      <c r="E6" s="46"/>
      <c r="F6" s="45">
        <v>200</v>
      </c>
      <c r="G6" s="47"/>
      <c r="H6" s="46"/>
      <c r="I6" s="44" t="s">
        <v>14</v>
      </c>
      <c r="J6" s="53"/>
    </row>
    <row r="7" spans="1:10" s="23" customFormat="1" ht="82.5" customHeight="1">
      <c r="A7" s="42">
        <v>2</v>
      </c>
      <c r="B7" s="43" t="s">
        <v>15</v>
      </c>
      <c r="C7" s="44" t="s">
        <v>16</v>
      </c>
      <c r="D7" s="45">
        <v>61</v>
      </c>
      <c r="E7" s="46"/>
      <c r="F7" s="47">
        <v>61</v>
      </c>
      <c r="G7" s="47"/>
      <c r="H7" s="48"/>
      <c r="I7" s="44" t="s">
        <v>16</v>
      </c>
      <c r="J7" s="53"/>
    </row>
    <row r="8" spans="1:10" s="23" customFormat="1" ht="82.5" customHeight="1">
      <c r="A8" s="42">
        <v>3</v>
      </c>
      <c r="B8" s="43" t="s">
        <v>17</v>
      </c>
      <c r="C8" s="44" t="s">
        <v>18</v>
      </c>
      <c r="D8" s="45">
        <v>756</v>
      </c>
      <c r="E8" s="46"/>
      <c r="F8" s="49"/>
      <c r="G8" s="47">
        <v>756</v>
      </c>
      <c r="H8" s="48"/>
      <c r="I8" s="44" t="s">
        <v>18</v>
      </c>
      <c r="J8" s="53"/>
    </row>
    <row r="13" spans="2:5" ht="14.25">
      <c r="B13"/>
      <c r="D13"/>
      <c r="E13"/>
    </row>
    <row r="14" spans="2:5" ht="14.25">
      <c r="B14"/>
      <c r="D14"/>
      <c r="E14"/>
    </row>
    <row r="15" spans="2:5" ht="14.25">
      <c r="B15"/>
      <c r="D15"/>
      <c r="E15"/>
    </row>
    <row r="16" spans="2:5" ht="14.25">
      <c r="B16"/>
      <c r="D16"/>
      <c r="E16"/>
    </row>
    <row r="17" spans="2:5" ht="14.25">
      <c r="B17"/>
      <c r="D17"/>
      <c r="E17"/>
    </row>
    <row r="18" spans="2:5" ht="14.25">
      <c r="B18"/>
      <c r="D18"/>
      <c r="E18"/>
    </row>
    <row r="19" spans="2:5" ht="14.25">
      <c r="B19"/>
      <c r="D19"/>
      <c r="E19"/>
    </row>
    <row r="20" spans="2:5" ht="14.25">
      <c r="B20"/>
      <c r="D20"/>
      <c r="E20"/>
    </row>
    <row r="21" spans="2:5" ht="14.25">
      <c r="B21"/>
      <c r="D21"/>
      <c r="E21"/>
    </row>
    <row r="22" spans="2:5" ht="14.25">
      <c r="B22"/>
      <c r="D22"/>
      <c r="E22"/>
    </row>
    <row r="23" spans="2:5" ht="14.25">
      <c r="B23"/>
      <c r="D23"/>
      <c r="E23"/>
    </row>
    <row r="24" spans="2:5" ht="14.25">
      <c r="B24"/>
      <c r="D24"/>
      <c r="E24"/>
    </row>
    <row r="25" spans="2:5" ht="14.25">
      <c r="B25"/>
      <c r="D25"/>
      <c r="E25"/>
    </row>
    <row r="26" spans="2:5" ht="14.25">
      <c r="B26"/>
      <c r="D26"/>
      <c r="E26"/>
    </row>
    <row r="27" spans="2:5" ht="14.25">
      <c r="B27"/>
      <c r="D27"/>
      <c r="E27"/>
    </row>
    <row r="28" spans="2:5" ht="24" customHeight="1">
      <c r="B28"/>
      <c r="D28"/>
      <c r="E28"/>
    </row>
    <row r="29" spans="2:5" ht="14.25">
      <c r="B29"/>
      <c r="D29"/>
      <c r="E29"/>
    </row>
  </sheetData>
  <sheetProtection/>
  <mergeCells count="7">
    <mergeCell ref="A2:J2"/>
    <mergeCell ref="D3:H3"/>
    <mergeCell ref="A3:A5"/>
    <mergeCell ref="B3:B5"/>
    <mergeCell ref="C3:C5"/>
    <mergeCell ref="I3:I5"/>
    <mergeCell ref="J3:J5"/>
  </mergeCells>
  <printOptions/>
  <pageMargins left="0.7868055555555555" right="0.3541666666666667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145" zoomScaleNormal="145" zoomScaleSheetLayoutView="100" workbookViewId="0" topLeftCell="A1">
      <selection activeCell="J3" sqref="J3:J9"/>
    </sheetView>
  </sheetViews>
  <sheetFormatPr defaultColWidth="9.00390625" defaultRowHeight="14.25"/>
  <cols>
    <col min="1" max="1" width="20.125" style="1" customWidth="1"/>
    <col min="2" max="3" width="14.875" style="1" customWidth="1"/>
    <col min="4" max="4" width="11.25390625" style="1" customWidth="1"/>
    <col min="5" max="5" width="12.875" style="1" customWidth="1"/>
    <col min="6" max="6" width="11.375" style="1" customWidth="1"/>
    <col min="7" max="7" width="14.375" style="1" customWidth="1"/>
    <col min="8" max="8" width="12.75390625" style="1" customWidth="1"/>
    <col min="9" max="9" width="14.875" style="1" customWidth="1"/>
    <col min="10" max="10" width="12.875" style="1" customWidth="1"/>
    <col min="11" max="11" width="11.625" style="1" customWidth="1"/>
    <col min="12" max="16384" width="9.00390625" style="1" customWidth="1"/>
  </cols>
  <sheetData>
    <row r="1" spans="1:11" s="1" customFormat="1" ht="14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9" customHeight="1">
      <c r="A3" s="3" t="s">
        <v>3</v>
      </c>
      <c r="B3" s="4" t="s">
        <v>8</v>
      </c>
      <c r="C3" s="4" t="s">
        <v>9</v>
      </c>
      <c r="D3" s="5" t="s">
        <v>20</v>
      </c>
      <c r="E3" s="6" t="s">
        <v>10</v>
      </c>
      <c r="F3" s="7" t="s">
        <v>21</v>
      </c>
      <c r="G3" s="4" t="s">
        <v>11</v>
      </c>
      <c r="H3" s="7" t="s">
        <v>22</v>
      </c>
      <c r="I3" s="6" t="s">
        <v>12</v>
      </c>
      <c r="J3" s="7" t="s">
        <v>23</v>
      </c>
      <c r="K3" s="6" t="s">
        <v>7</v>
      </c>
    </row>
    <row r="4" spans="1:11" s="1" customFormat="1" ht="39" customHeight="1">
      <c r="A4" s="8"/>
      <c r="B4" s="9">
        <f aca="true" t="shared" si="0" ref="B4:B8">C4+E4+G4+I4</f>
        <v>11980</v>
      </c>
      <c r="C4" s="9">
        <v>3081</v>
      </c>
      <c r="D4" s="10"/>
      <c r="E4" s="11">
        <v>1512</v>
      </c>
      <c r="F4" s="12"/>
      <c r="G4" s="9">
        <v>1257</v>
      </c>
      <c r="H4" s="10"/>
      <c r="I4" s="11">
        <v>6130</v>
      </c>
      <c r="J4" s="21"/>
      <c r="K4" s="11"/>
    </row>
    <row r="5" spans="1:11" s="1" customFormat="1" ht="39" customHeight="1">
      <c r="A5" s="6" t="s">
        <v>24</v>
      </c>
      <c r="B5" s="13">
        <f t="shared" si="0"/>
        <v>7562.7393</v>
      </c>
      <c r="C5" s="13">
        <f>1061.8178+60+1215.3117</f>
        <v>2337.1295</v>
      </c>
      <c r="D5" s="14">
        <f>1061.8178+60+1215.3117</f>
        <v>2337.1295</v>
      </c>
      <c r="E5" s="15">
        <f>371.4323+750</f>
        <v>1121.4323</v>
      </c>
      <c r="F5" s="16">
        <v>371.4323</v>
      </c>
      <c r="G5" s="13">
        <f>724.954</f>
        <v>724.954</v>
      </c>
      <c r="H5" s="17">
        <v>724.954</v>
      </c>
      <c r="I5" s="15">
        <f>2309.2235+1070</f>
        <v>3379.2235</v>
      </c>
      <c r="J5" s="22">
        <v>823.4648</v>
      </c>
      <c r="K5" s="15"/>
    </row>
    <row r="6" spans="1:11" s="1" customFormat="1" ht="39" customHeight="1">
      <c r="A6" s="6" t="s">
        <v>25</v>
      </c>
      <c r="B6" s="13">
        <f t="shared" si="0"/>
        <v>470</v>
      </c>
      <c r="C6" s="13">
        <v>470</v>
      </c>
      <c r="D6" s="17">
        <f>300+20+100</f>
        <v>420</v>
      </c>
      <c r="E6" s="15">
        <v>0</v>
      </c>
      <c r="F6" s="16"/>
      <c r="G6" s="13">
        <v>0</v>
      </c>
      <c r="H6" s="17"/>
      <c r="I6" s="15">
        <v>0</v>
      </c>
      <c r="J6" s="22"/>
      <c r="K6" s="15"/>
    </row>
    <row r="7" spans="1:11" s="1" customFormat="1" ht="39" customHeight="1">
      <c r="A7" s="18" t="s">
        <v>17</v>
      </c>
      <c r="B7" s="13">
        <f t="shared" si="0"/>
        <v>3821.2607</v>
      </c>
      <c r="C7" s="13">
        <f>88.1822+185.6883</f>
        <v>273.8705</v>
      </c>
      <c r="D7" s="17">
        <f>88.1822</f>
        <v>88.1822</v>
      </c>
      <c r="E7" s="15">
        <f>130.5677+260</f>
        <v>390.5677</v>
      </c>
      <c r="F7" s="16">
        <v>130.5677</v>
      </c>
      <c r="G7" s="13">
        <f>472.046</f>
        <v>472.046</v>
      </c>
      <c r="H7" s="17">
        <v>412.046</v>
      </c>
      <c r="I7" s="15">
        <f>1624.7765+1060</f>
        <v>2684.7765</v>
      </c>
      <c r="J7" s="22">
        <f>1624.7765</f>
        <v>1624.7765</v>
      </c>
      <c r="K7" s="15"/>
    </row>
    <row r="8" spans="1:11" s="1" customFormat="1" ht="39" customHeight="1">
      <c r="A8" s="18" t="s">
        <v>26</v>
      </c>
      <c r="B8" s="13">
        <f t="shared" si="0"/>
        <v>126</v>
      </c>
      <c r="C8" s="13">
        <v>0</v>
      </c>
      <c r="D8" s="17"/>
      <c r="E8" s="15">
        <v>0</v>
      </c>
      <c r="F8" s="16"/>
      <c r="G8" s="13">
        <v>60</v>
      </c>
      <c r="H8" s="17">
        <v>60</v>
      </c>
      <c r="I8" s="15">
        <v>66</v>
      </c>
      <c r="J8" s="22">
        <v>56</v>
      </c>
      <c r="K8" s="15"/>
    </row>
    <row r="9" spans="1:11" s="1" customFormat="1" ht="39" customHeight="1">
      <c r="A9" s="6" t="s">
        <v>27</v>
      </c>
      <c r="B9" s="19">
        <f>B5/B4</f>
        <v>0.631280409015025</v>
      </c>
      <c r="C9" s="19">
        <f>C5/C4</f>
        <v>0.7585619928594612</v>
      </c>
      <c r="D9" s="20"/>
      <c r="E9" s="19">
        <f>E5/E4</f>
        <v>0.7416880291005291</v>
      </c>
      <c r="F9" s="20"/>
      <c r="G9" s="19">
        <f>G5/G4</f>
        <v>0.576733492442323</v>
      </c>
      <c r="H9" s="20"/>
      <c r="I9" s="19">
        <f>I5/I4</f>
        <v>0.5512599510603589</v>
      </c>
      <c r="J9" s="20"/>
      <c r="K9" s="19"/>
    </row>
  </sheetData>
  <sheetProtection/>
  <mergeCells count="2">
    <mergeCell ref="A3:A4"/>
    <mergeCell ref="A1:K2"/>
  </mergeCells>
  <printOptions/>
  <pageMargins left="0.5506944444444445" right="0.4326388888888889" top="1" bottom="1" header="0.5" footer="0.5"/>
  <pageSetup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Ting</cp:lastModifiedBy>
  <dcterms:created xsi:type="dcterms:W3CDTF">2017-06-29T09:11:44Z</dcterms:created>
  <dcterms:modified xsi:type="dcterms:W3CDTF">2023-10-13T12:14:43Z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E3CCA99515CD465FBEC6F54E4BEA7B2A</vt:lpwstr>
  </property>
  <property fmtid="{D5CDD505-2E9C-101B-9397-08002B2CF9AE}" pid="6" name="KSOReadingLayo">
    <vt:bool>true</vt:bool>
  </property>
</Properties>
</file>